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e\Documents\Sobell Bridge Club\Sobell 2015.2016\"/>
    </mc:Choice>
  </mc:AlternateContent>
  <bookViews>
    <workbookView xWindow="600" yWindow="810" windowWidth="14775" windowHeight="7380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F15" i="1" l="1"/>
  <c r="D15" i="1"/>
  <c r="H14" i="1"/>
  <c r="H10" i="1" l="1"/>
  <c r="H8" i="1" l="1"/>
  <c r="H9" i="1"/>
  <c r="H11" i="1"/>
  <c r="H12" i="1"/>
  <c r="H13" i="1"/>
  <c r="D28" i="1" l="1"/>
  <c r="H34" i="1"/>
  <c r="H35" i="1"/>
  <c r="H38" i="1"/>
  <c r="H39" i="1"/>
  <c r="H42" i="1"/>
  <c r="H43" i="1"/>
  <c r="H21" i="1"/>
  <c r="H22" i="1"/>
  <c r="H23" i="1"/>
  <c r="H26" i="1"/>
  <c r="H27" i="1"/>
  <c r="H30" i="1"/>
  <c r="H31" i="1"/>
  <c r="H7" i="1"/>
  <c r="F28" i="1"/>
  <c r="F44" i="1"/>
  <c r="F40" i="1"/>
  <c r="F36" i="1"/>
  <c r="F32" i="1"/>
  <c r="F24" i="1"/>
  <c r="F19" i="1"/>
  <c r="D40" i="1"/>
  <c r="D44" i="1"/>
  <c r="D36" i="1"/>
  <c r="D32" i="1"/>
  <c r="D24" i="1"/>
  <c r="D19" i="1"/>
  <c r="H19" i="1" l="1"/>
  <c r="F46" i="1"/>
  <c r="H24" i="1"/>
  <c r="H15" i="1"/>
  <c r="H32" i="1"/>
  <c r="H36" i="1"/>
  <c r="H28" i="1"/>
  <c r="H44" i="1"/>
  <c r="H40" i="1"/>
  <c r="D46" i="1"/>
  <c r="H46" i="1" l="1"/>
</calcChain>
</file>

<file path=xl/sharedStrings.xml><?xml version="1.0" encoding="utf-8"?>
<sst xmlns="http://schemas.openxmlformats.org/spreadsheetml/2006/main" count="51" uniqueCount="39">
  <si>
    <t>Table Donations</t>
  </si>
  <si>
    <t>Sunday</t>
  </si>
  <si>
    <t>Monday</t>
  </si>
  <si>
    <t>Tuesday</t>
  </si>
  <si>
    <t>Thursday</t>
  </si>
  <si>
    <t>Friday A</t>
  </si>
  <si>
    <t>Friday E</t>
  </si>
  <si>
    <t>Total</t>
  </si>
  <si>
    <t>Miscellaneous Expenses</t>
  </si>
  <si>
    <t>Joining Fees</t>
  </si>
  <si>
    <t>Subscriptions</t>
  </si>
  <si>
    <t>Other Donations</t>
  </si>
  <si>
    <t>Suppers</t>
  </si>
  <si>
    <t>Gross</t>
  </si>
  <si>
    <t>Expenses</t>
  </si>
  <si>
    <t>Net</t>
  </si>
  <si>
    <t>Weekends</t>
  </si>
  <si>
    <t>Tuition</t>
  </si>
  <si>
    <t>Simultaneous Pairs</t>
  </si>
  <si>
    <t>Xmas Nibbles</t>
  </si>
  <si>
    <t>Surplus on year</t>
  </si>
  <si>
    <t>Difference</t>
  </si>
  <si>
    <t>%</t>
  </si>
  <si>
    <t>Wednesday</t>
  </si>
  <si>
    <t>Donations  to FO MSH</t>
  </si>
  <si>
    <t>Bridge suppers continue to be popular with good raffle results</t>
  </si>
  <si>
    <t>2014/2015</t>
  </si>
  <si>
    <t>Saturday</t>
  </si>
  <si>
    <t>2015/2016</t>
  </si>
  <si>
    <t>Comparisons with 2014/2015</t>
  </si>
  <si>
    <t>through lack of support.</t>
  </si>
  <si>
    <t>Tuition down by £693.67 (25.28%)</t>
  </si>
  <si>
    <t>because of the change in their accounting methods</t>
  </si>
  <si>
    <t xml:space="preserve">Table monies were down by £3961.00 (8.69 %). Partly due to Friday evenings collapsing </t>
  </si>
  <si>
    <t>Expenses were only up by £37.05 so were held down very well</t>
  </si>
  <si>
    <t>Weekends were up again this year by £183.86</t>
  </si>
  <si>
    <t>We still did not charge any extra table money for Simultaneous Pairs</t>
  </si>
  <si>
    <t>The net surplus for 2015/2016 is down £4,361.27 by 9.5% to £41,535.57</t>
  </si>
  <si>
    <t>Extra money donation of £3,000  to the hospice due to holding back funds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</si>
</sst>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2" fillId="0" borderId="1" xfId="0" applyNumberFormat="1" applyFont="1" applyBorder="1"/>
    <xf numFmtId="2" fontId="3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2" fontId="4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37" zoomScaleNormal="100" workbookViewId="0">
      <selection activeCell="B64" sqref="B64"/>
    </sheetView>
  </sheetViews>
  <sheetFormatPr defaultRowHeight="15" x14ac:dyDescent="0.25"/>
  <cols>
    <col min="2" max="2" width="10.85546875" customWidth="1"/>
    <col min="3" max="3" width="9.28515625" style="1" bestFit="1" customWidth="1"/>
    <col min="4" max="4" width="9.140625" style="1"/>
    <col min="5" max="6" width="9.28515625" style="1" bestFit="1" customWidth="1"/>
    <col min="8" max="11" width="9.140625" style="1"/>
    <col min="13" max="13" width="9.140625" style="1"/>
  </cols>
  <sheetData>
    <row r="1" spans="1:13" s="8" customFormat="1" x14ac:dyDescent="0.25">
      <c r="C1" s="8" t="s">
        <v>26</v>
      </c>
      <c r="E1" s="8" t="s">
        <v>28</v>
      </c>
      <c r="H1" s="8" t="s">
        <v>21</v>
      </c>
      <c r="I1" s="9" t="s">
        <v>22</v>
      </c>
      <c r="J1" s="1"/>
      <c r="M1" s="1"/>
    </row>
    <row r="3" spans="1:13" x14ac:dyDescent="0.25">
      <c r="A3" t="s">
        <v>24</v>
      </c>
      <c r="C3" s="1">
        <v>43000</v>
      </c>
      <c r="E3" s="1">
        <v>46000</v>
      </c>
      <c r="H3" s="1">
        <v>3000</v>
      </c>
      <c r="I3" s="7">
        <v>6.97</v>
      </c>
    </row>
    <row r="5" spans="1:13" x14ac:dyDescent="0.25">
      <c r="A5" t="s">
        <v>0</v>
      </c>
    </row>
    <row r="7" spans="1:13" x14ac:dyDescent="0.25">
      <c r="B7" t="s">
        <v>1</v>
      </c>
      <c r="C7" s="1">
        <v>4845</v>
      </c>
      <c r="E7" s="1">
        <v>3928</v>
      </c>
      <c r="H7" s="3">
        <f>E7-C7</f>
        <v>-917</v>
      </c>
      <c r="I7" s="3">
        <v>-18.93</v>
      </c>
    </row>
    <row r="8" spans="1:13" x14ac:dyDescent="0.25">
      <c r="B8" t="s">
        <v>2</v>
      </c>
      <c r="C8" s="1">
        <v>13756</v>
      </c>
      <c r="E8" s="1">
        <v>12797</v>
      </c>
      <c r="H8" s="3">
        <f t="shared" ref="H8:H14" si="0">E8-C8</f>
        <v>-959</v>
      </c>
      <c r="I8" s="3">
        <v>-6.98</v>
      </c>
    </row>
    <row r="9" spans="1:13" x14ac:dyDescent="0.25">
      <c r="B9" t="s">
        <v>3</v>
      </c>
      <c r="C9" s="1">
        <v>9936</v>
      </c>
      <c r="E9" s="1">
        <v>9609</v>
      </c>
      <c r="H9" s="3">
        <f t="shared" si="0"/>
        <v>-327</v>
      </c>
      <c r="I9" s="3">
        <v>-3.3</v>
      </c>
    </row>
    <row r="10" spans="1:13" x14ac:dyDescent="0.25">
      <c r="B10" t="s">
        <v>23</v>
      </c>
      <c r="C10" s="1">
        <v>196</v>
      </c>
      <c r="E10" s="1">
        <v>0</v>
      </c>
      <c r="H10" s="3">
        <f t="shared" si="0"/>
        <v>-196</v>
      </c>
      <c r="I10" s="3">
        <v>-100</v>
      </c>
    </row>
    <row r="11" spans="1:13" x14ac:dyDescent="0.25">
      <c r="B11" t="s">
        <v>4</v>
      </c>
      <c r="C11" s="1">
        <v>11484</v>
      </c>
      <c r="E11" s="1">
        <v>11414</v>
      </c>
      <c r="H11" s="3">
        <f t="shared" si="0"/>
        <v>-70</v>
      </c>
      <c r="I11" s="3">
        <v>-0.61</v>
      </c>
    </row>
    <row r="12" spans="1:13" x14ac:dyDescent="0.25">
      <c r="B12" t="s">
        <v>5</v>
      </c>
      <c r="C12" s="1">
        <v>2160</v>
      </c>
      <c r="E12" s="1">
        <v>2006</v>
      </c>
      <c r="H12" s="3">
        <f t="shared" si="0"/>
        <v>-154</v>
      </c>
      <c r="I12" s="3">
        <v>-7.13</v>
      </c>
    </row>
    <row r="13" spans="1:13" x14ac:dyDescent="0.25">
      <c r="B13" t="s">
        <v>6</v>
      </c>
      <c r="C13" s="1">
        <v>2932</v>
      </c>
      <c r="E13" s="1">
        <v>1375</v>
      </c>
      <c r="H13" s="3">
        <f t="shared" si="0"/>
        <v>-1557</v>
      </c>
      <c r="I13" s="3">
        <v>-53.11</v>
      </c>
    </row>
    <row r="14" spans="1:13" x14ac:dyDescent="0.25">
      <c r="B14" t="s">
        <v>27</v>
      </c>
      <c r="C14" s="1">
        <v>306</v>
      </c>
      <c r="E14" s="1">
        <v>525</v>
      </c>
      <c r="H14" s="7">
        <f t="shared" si="0"/>
        <v>219</v>
      </c>
      <c r="I14" s="1">
        <v>58.28</v>
      </c>
    </row>
    <row r="15" spans="1:13" x14ac:dyDescent="0.25">
      <c r="B15" t="s">
        <v>7</v>
      </c>
      <c r="D15" s="1">
        <f>SUM(C7:C14)</f>
        <v>45615</v>
      </c>
      <c r="F15" s="1">
        <f>SUM(E7:E14)</f>
        <v>41654</v>
      </c>
      <c r="H15" s="3">
        <f>SUM(F15-D15)</f>
        <v>-3961</v>
      </c>
      <c r="I15" s="3">
        <v>-8.69</v>
      </c>
    </row>
    <row r="16" spans="1:13" x14ac:dyDescent="0.25">
      <c r="H16" s="3"/>
    </row>
    <row r="17" spans="1:13" s="2" customFormat="1" x14ac:dyDescent="0.25">
      <c r="A17" s="2" t="s">
        <v>8</v>
      </c>
      <c r="C17" s="1"/>
      <c r="D17" s="3"/>
      <c r="E17" s="1"/>
      <c r="F17" s="3"/>
      <c r="H17" s="3"/>
      <c r="I17" s="3"/>
      <c r="J17" s="3"/>
      <c r="K17" s="3"/>
      <c r="M17" s="3"/>
    </row>
    <row r="18" spans="1:13" s="2" customFormat="1" x14ac:dyDescent="0.25">
      <c r="B18" s="2" t="s">
        <v>14</v>
      </c>
      <c r="C18" s="3">
        <v>-9044.25</v>
      </c>
      <c r="D18" s="3"/>
      <c r="E18" s="3">
        <v>-9081.2999999999993</v>
      </c>
      <c r="F18" s="3"/>
      <c r="H18" s="3"/>
      <c r="I18" s="7"/>
      <c r="J18" s="3"/>
      <c r="K18" s="3"/>
      <c r="M18" s="3"/>
    </row>
    <row r="19" spans="1:13" s="2" customFormat="1" x14ac:dyDescent="0.25">
      <c r="B19" s="2" t="s">
        <v>7</v>
      </c>
      <c r="C19" s="1"/>
      <c r="D19" s="3">
        <f>SUM(C18:C18)</f>
        <v>-9044.25</v>
      </c>
      <c r="E19" s="1"/>
      <c r="F19" s="3">
        <f>SUM(E18:E18)</f>
        <v>-9081.2999999999993</v>
      </c>
      <c r="H19" s="3">
        <f>D19-F19</f>
        <v>37.049999999999272</v>
      </c>
      <c r="I19" s="7">
        <v>0.4</v>
      </c>
      <c r="J19" s="3"/>
      <c r="K19" s="3"/>
      <c r="M19" s="3"/>
    </row>
    <row r="20" spans="1:13" s="2" customFormat="1" x14ac:dyDescent="0.25">
      <c r="C20" s="1"/>
      <c r="D20" s="3"/>
      <c r="E20" s="1"/>
      <c r="F20" s="3"/>
      <c r="H20" s="3"/>
      <c r="I20" s="3"/>
      <c r="J20" s="3"/>
      <c r="K20" s="3"/>
      <c r="M20" s="3"/>
    </row>
    <row r="21" spans="1:13" x14ac:dyDescent="0.25">
      <c r="A21" t="s">
        <v>9</v>
      </c>
      <c r="C21" s="1">
        <v>280</v>
      </c>
      <c r="E21" s="1">
        <v>280</v>
      </c>
      <c r="H21" s="3">
        <f t="shared" ref="H21:H43" si="1">E21-C21</f>
        <v>0</v>
      </c>
      <c r="I21" s="3">
        <v>0</v>
      </c>
    </row>
    <row r="22" spans="1:13" x14ac:dyDescent="0.25">
      <c r="A22" t="s">
        <v>10</v>
      </c>
      <c r="C22" s="1">
        <v>3335</v>
      </c>
      <c r="E22" s="1">
        <v>3310</v>
      </c>
      <c r="H22" s="3">
        <f t="shared" si="1"/>
        <v>-25</v>
      </c>
      <c r="I22" s="3">
        <v>-0.75</v>
      </c>
    </row>
    <row r="23" spans="1:13" x14ac:dyDescent="0.25">
      <c r="A23" t="s">
        <v>11</v>
      </c>
      <c r="C23" s="1">
        <v>24</v>
      </c>
      <c r="E23" s="1">
        <v>28</v>
      </c>
      <c r="H23" s="3">
        <f t="shared" si="1"/>
        <v>4</v>
      </c>
      <c r="I23" s="7">
        <v>16.66</v>
      </c>
    </row>
    <row r="24" spans="1:13" x14ac:dyDescent="0.25">
      <c r="B24" t="s">
        <v>7</v>
      </c>
      <c r="D24" s="1">
        <f>SUM(C21:C23)</f>
        <v>3639</v>
      </c>
      <c r="F24" s="1">
        <f t="shared" ref="F24" si="2">SUM(E21:E23)</f>
        <v>3618</v>
      </c>
      <c r="H24" s="7">
        <f>SUM(H21:H23)</f>
        <v>-21</v>
      </c>
      <c r="I24" s="3">
        <v>-0.57999999999999996</v>
      </c>
    </row>
    <row r="25" spans="1:13" x14ac:dyDescent="0.25">
      <c r="A25" t="s">
        <v>12</v>
      </c>
      <c r="H25" s="3"/>
      <c r="I25" s="3"/>
    </row>
    <row r="26" spans="1:13" x14ac:dyDescent="0.25">
      <c r="B26" t="s">
        <v>13</v>
      </c>
      <c r="C26" s="1">
        <v>1300</v>
      </c>
      <c r="E26" s="1">
        <v>1445</v>
      </c>
      <c r="G26" s="1"/>
      <c r="H26" s="7">
        <f t="shared" si="1"/>
        <v>145</v>
      </c>
      <c r="I26" s="3"/>
    </row>
    <row r="27" spans="1:13" s="2" customFormat="1" x14ac:dyDescent="0.25">
      <c r="B27" s="2" t="s">
        <v>14</v>
      </c>
      <c r="C27" s="3">
        <v>-506.71</v>
      </c>
      <c r="D27" s="3"/>
      <c r="E27" s="3">
        <v>-568.09</v>
      </c>
      <c r="F27" s="3"/>
      <c r="G27" s="3"/>
      <c r="H27" s="3">
        <f t="shared" si="1"/>
        <v>-61.380000000000052</v>
      </c>
      <c r="I27" s="3"/>
      <c r="J27" s="1"/>
      <c r="K27" s="3"/>
      <c r="M27" s="3"/>
    </row>
    <row r="28" spans="1:13" x14ac:dyDescent="0.25">
      <c r="B28" t="s">
        <v>15</v>
      </c>
      <c r="D28" s="1">
        <f>C26+C27</f>
        <v>793.29</v>
      </c>
      <c r="F28" s="1">
        <f>E26+E27</f>
        <v>876.91</v>
      </c>
      <c r="H28" s="7">
        <f>SUM(H26:H27)</f>
        <v>83.619999999999948</v>
      </c>
      <c r="I28" s="7">
        <v>10.54</v>
      </c>
      <c r="K28" s="3"/>
    </row>
    <row r="29" spans="1:13" x14ac:dyDescent="0.25">
      <c r="A29" t="s">
        <v>16</v>
      </c>
      <c r="H29" s="3"/>
      <c r="I29" s="3"/>
      <c r="K29" s="3"/>
    </row>
    <row r="30" spans="1:13" x14ac:dyDescent="0.25">
      <c r="B30" t="s">
        <v>13</v>
      </c>
      <c r="C30" s="1">
        <v>19334</v>
      </c>
      <c r="E30" s="1">
        <v>22240</v>
      </c>
      <c r="H30" s="7">
        <f t="shared" si="1"/>
        <v>2906</v>
      </c>
      <c r="I30" s="3"/>
      <c r="K30" s="3"/>
    </row>
    <row r="31" spans="1:13" s="2" customFormat="1" x14ac:dyDescent="0.25">
      <c r="B31" s="2" t="s">
        <v>14</v>
      </c>
      <c r="C31" s="3">
        <v>-17929.3</v>
      </c>
      <c r="D31" s="3"/>
      <c r="E31" s="3">
        <v>-20651.439999999999</v>
      </c>
      <c r="F31" s="3"/>
      <c r="H31" s="3">
        <f t="shared" si="1"/>
        <v>-2722.1399999999994</v>
      </c>
      <c r="I31" s="3"/>
      <c r="J31" s="3"/>
      <c r="K31" s="3"/>
      <c r="M31" s="3"/>
    </row>
    <row r="32" spans="1:13" x14ac:dyDescent="0.25">
      <c r="B32" t="s">
        <v>15</v>
      </c>
      <c r="D32" s="1">
        <f>SUM(C30:C31)</f>
        <v>1404.7000000000007</v>
      </c>
      <c r="F32" s="1">
        <f t="shared" ref="F32" si="3">SUM(E30:E31)</f>
        <v>1588.5600000000013</v>
      </c>
      <c r="H32" s="7">
        <f>F32-D32</f>
        <v>183.86000000000058</v>
      </c>
      <c r="I32" s="7">
        <v>13.08</v>
      </c>
    </row>
    <row r="33" spans="1:13" x14ac:dyDescent="0.25">
      <c r="A33" t="s">
        <v>17</v>
      </c>
      <c r="H33" s="3"/>
      <c r="I33" s="3"/>
    </row>
    <row r="34" spans="1:13" x14ac:dyDescent="0.25">
      <c r="B34" t="s">
        <v>13</v>
      </c>
      <c r="C34" s="1">
        <v>2745</v>
      </c>
      <c r="E34" s="1">
        <v>2118</v>
      </c>
      <c r="H34" s="3">
        <f t="shared" si="1"/>
        <v>-627</v>
      </c>
      <c r="I34" s="7"/>
    </row>
    <row r="35" spans="1:13" s="2" customFormat="1" x14ac:dyDescent="0.25">
      <c r="B35" s="2" t="s">
        <v>14</v>
      </c>
      <c r="C35" s="3">
        <v>0</v>
      </c>
      <c r="D35" s="3"/>
      <c r="E35" s="3">
        <v>-66.67</v>
      </c>
      <c r="F35" s="3"/>
      <c r="H35" s="3">
        <f t="shared" si="1"/>
        <v>-66.67</v>
      </c>
      <c r="I35" s="7"/>
      <c r="J35" s="3"/>
      <c r="K35" s="3"/>
      <c r="M35" s="3"/>
    </row>
    <row r="36" spans="1:13" x14ac:dyDescent="0.25">
      <c r="D36" s="1">
        <f>SUM(C34:C35)</f>
        <v>2745</v>
      </c>
      <c r="F36" s="1">
        <f>SUM(E34:E35)</f>
        <v>2051.33</v>
      </c>
      <c r="H36" s="3">
        <f>SUM(H34:H35)</f>
        <v>-693.67</v>
      </c>
      <c r="I36" s="3">
        <v>-25.28</v>
      </c>
    </row>
    <row r="37" spans="1:13" x14ac:dyDescent="0.25">
      <c r="A37" t="s">
        <v>18</v>
      </c>
      <c r="H37" s="3"/>
      <c r="I37" s="3"/>
    </row>
    <row r="38" spans="1:13" x14ac:dyDescent="0.25">
      <c r="B38" t="s">
        <v>13</v>
      </c>
      <c r="C38" s="1">
        <v>0</v>
      </c>
      <c r="E38" s="1">
        <v>0</v>
      </c>
      <c r="H38" s="7">
        <f t="shared" si="1"/>
        <v>0</v>
      </c>
      <c r="I38" s="3"/>
    </row>
    <row r="39" spans="1:13" s="2" customFormat="1" x14ac:dyDescent="0.25">
      <c r="B39" s="2" t="s">
        <v>14</v>
      </c>
      <c r="C39" s="3">
        <v>0</v>
      </c>
      <c r="D39" s="3"/>
      <c r="E39" s="3">
        <v>0</v>
      </c>
      <c r="F39" s="3"/>
      <c r="H39" s="3">
        <f t="shared" si="1"/>
        <v>0</v>
      </c>
      <c r="I39" s="3"/>
      <c r="J39" s="3"/>
      <c r="K39" s="3"/>
      <c r="M39" s="3"/>
    </row>
    <row r="40" spans="1:13" x14ac:dyDescent="0.25">
      <c r="D40" s="1">
        <f>SUM(C38:C39)</f>
        <v>0</v>
      </c>
      <c r="F40" s="1">
        <f t="shared" ref="F40" si="4">SUM(E38:E39)</f>
        <v>0</v>
      </c>
      <c r="H40" s="7">
        <f>SUM(H38:H39)</f>
        <v>0</v>
      </c>
      <c r="I40" s="7">
        <v>0</v>
      </c>
    </row>
    <row r="41" spans="1:13" x14ac:dyDescent="0.25">
      <c r="A41" t="s">
        <v>19</v>
      </c>
      <c r="H41" s="3"/>
      <c r="I41" s="3"/>
    </row>
    <row r="42" spans="1:13" x14ac:dyDescent="0.25">
      <c r="B42" t="s">
        <v>13</v>
      </c>
      <c r="C42" s="1">
        <v>1011</v>
      </c>
      <c r="E42" s="1">
        <v>1065.27</v>
      </c>
      <c r="H42" s="7">
        <f t="shared" si="1"/>
        <v>54.269999999999982</v>
      </c>
      <c r="I42" s="7"/>
    </row>
    <row r="43" spans="1:13" s="2" customFormat="1" x14ac:dyDescent="0.25">
      <c r="B43" s="2" t="s">
        <v>14</v>
      </c>
      <c r="C43" s="3">
        <v>-266.89999999999998</v>
      </c>
      <c r="D43" s="3"/>
      <c r="E43" s="3">
        <v>-237.2</v>
      </c>
      <c r="F43" s="3"/>
      <c r="H43" s="7">
        <f t="shared" si="1"/>
        <v>29.699999999999989</v>
      </c>
      <c r="I43" s="7"/>
      <c r="J43" s="3"/>
      <c r="K43" s="1"/>
      <c r="M43" s="3"/>
    </row>
    <row r="44" spans="1:13" x14ac:dyDescent="0.25">
      <c r="D44" s="1">
        <f>SUM(C42:C43)</f>
        <v>744.1</v>
      </c>
      <c r="F44" s="1">
        <f t="shared" ref="F44" si="5">SUM(E42:E43)</f>
        <v>828.06999999999994</v>
      </c>
      <c r="G44" s="1"/>
      <c r="H44" s="7">
        <f>SUM(H42:H43)</f>
        <v>83.96999999999997</v>
      </c>
      <c r="I44" s="7">
        <v>11.28</v>
      </c>
    </row>
    <row r="45" spans="1:13" x14ac:dyDescent="0.25">
      <c r="I45" s="7"/>
    </row>
    <row r="46" spans="1:13" s="4" customFormat="1" x14ac:dyDescent="0.25">
      <c r="A46" s="4" t="s">
        <v>20</v>
      </c>
      <c r="C46" s="1"/>
      <c r="D46" s="6">
        <f>SUM(D15:D44)</f>
        <v>45896.840000000004</v>
      </c>
      <c r="E46" s="1"/>
      <c r="F46" s="6">
        <f>SUM(F2:F44)</f>
        <v>41535.57</v>
      </c>
      <c r="H46" s="10">
        <f>F46-D46</f>
        <v>-4361.2700000000041</v>
      </c>
      <c r="I46" s="11">
        <v>-9.5</v>
      </c>
      <c r="J46" s="5"/>
      <c r="K46" s="5"/>
      <c r="M46" s="5"/>
    </row>
    <row r="54" spans="1:2" x14ac:dyDescent="0.25">
      <c r="A54" t="s">
        <v>29</v>
      </c>
    </row>
    <row r="55" spans="1:2" x14ac:dyDescent="0.25">
      <c r="A55">
        <v>1</v>
      </c>
      <c r="B55" t="s">
        <v>33</v>
      </c>
    </row>
    <row r="56" spans="1:2" x14ac:dyDescent="0.25">
      <c r="B56" t="s">
        <v>30</v>
      </c>
    </row>
    <row r="57" spans="1:2" x14ac:dyDescent="0.25">
      <c r="A57">
        <v>2</v>
      </c>
      <c r="B57" t="s">
        <v>34</v>
      </c>
    </row>
    <row r="58" spans="1:2" x14ac:dyDescent="0.25">
      <c r="A58">
        <v>3</v>
      </c>
      <c r="B58" t="s">
        <v>25</v>
      </c>
    </row>
    <row r="59" spans="1:2" x14ac:dyDescent="0.25">
      <c r="A59">
        <v>4</v>
      </c>
      <c r="B59" t="s">
        <v>35</v>
      </c>
    </row>
    <row r="60" spans="1:2" x14ac:dyDescent="0.25">
      <c r="A60">
        <v>5</v>
      </c>
      <c r="B60" t="s">
        <v>36</v>
      </c>
    </row>
    <row r="61" spans="1:2" x14ac:dyDescent="0.25">
      <c r="A61">
        <v>6</v>
      </c>
      <c r="B61" t="s">
        <v>31</v>
      </c>
    </row>
    <row r="62" spans="1:2" x14ac:dyDescent="0.25">
      <c r="A62">
        <v>7</v>
      </c>
      <c r="B62" t="s">
        <v>37</v>
      </c>
    </row>
    <row r="64" spans="1:2" x14ac:dyDescent="0.25">
      <c r="B64" t="s">
        <v>38</v>
      </c>
    </row>
    <row r="65" spans="2:2" x14ac:dyDescent="0.25">
      <c r="B65" t="s">
        <v>32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 xml:space="preserve">&amp;CSobell Bridge Club
Income &amp; Expenditure Comparisons  &amp; 2015/2016
</oddHeader>
    <oddFooter xml:space="preserve">&amp;C
</oddFooter>
  </headerFooter>
  <ignoredErrors>
    <ignoredError sqref="H28 H36 H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mathys</dc:creator>
  <cp:lastModifiedBy>Lynne Mathys</cp:lastModifiedBy>
  <cp:lastPrinted>2016-04-20T14:53:15Z</cp:lastPrinted>
  <dcterms:created xsi:type="dcterms:W3CDTF">2009-04-13T10:01:10Z</dcterms:created>
  <dcterms:modified xsi:type="dcterms:W3CDTF">2016-05-14T17:09:40Z</dcterms:modified>
</cp:coreProperties>
</file>